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600" activeTab="0"/>
  </bookViews>
  <sheets>
    <sheet name="VALORI_2023" sheetId="1" r:id="rId1"/>
  </sheets>
  <definedNames>
    <definedName name="_xlnm.Print_Titles" localSheetId="0">'VALORI_2023'!$A:$A</definedName>
  </definedNames>
  <calcPr fullCalcOnLoad="1"/>
</workbook>
</file>

<file path=xl/sharedStrings.xml><?xml version="1.0" encoding="utf-8"?>
<sst xmlns="http://schemas.openxmlformats.org/spreadsheetml/2006/main" count="47" uniqueCount="46">
  <si>
    <t>IANUARIE 2023 REALIZAT</t>
  </si>
  <si>
    <t xml:space="preserve">FEBRUARIE 2023 REALIZAT  </t>
  </si>
  <si>
    <t>MARTIE 2023  REALIZAT</t>
  </si>
  <si>
    <t>TRIM I 2023  REALIZAT</t>
  </si>
  <si>
    <t>APRILIE 2023  REALIZAT</t>
  </si>
  <si>
    <t>MAI 2023  REALIZAT</t>
  </si>
  <si>
    <t xml:space="preserve">IUNIE 2023  </t>
  </si>
  <si>
    <t xml:space="preserve">TRIM II 2023  </t>
  </si>
  <si>
    <t xml:space="preserve">'IULIE 2023  </t>
  </si>
  <si>
    <t xml:space="preserve">'AUGUST  2023  </t>
  </si>
  <si>
    <t xml:space="preserve">'SEPTEMBRIE  2023  </t>
  </si>
  <si>
    <t xml:space="preserve">TRIM III 2023  </t>
  </si>
  <si>
    <t xml:space="preserve">OCTOMBRIE  2023  </t>
  </si>
  <si>
    <t xml:space="preserve">NOIEMBRIE 2023   </t>
  </si>
  <si>
    <t>DECEMBRIE 2023</t>
  </si>
  <si>
    <t>TRIM IV 2023</t>
  </si>
  <si>
    <t>AN 2023</t>
  </si>
  <si>
    <t>SPITALUL JUDETEAN MIERCUREA CIUC</t>
  </si>
  <si>
    <t>SPITALUL JUDETEAN MIERCUREA CIUC HISTO</t>
  </si>
  <si>
    <t>SPITALUL MUNICIPAL ODORHEIU SECUIESC</t>
  </si>
  <si>
    <t>SPITALUL MUNICIPAL ODORHEIU SECUIESC RAD</t>
  </si>
  <si>
    <t>SPITALUL MUNICIPAL GHEORGHENI</t>
  </si>
  <si>
    <t>SPITALUL MUNICIPAL ODORHEIU SECUIESC LAB</t>
  </si>
  <si>
    <t>SPITALUL MUNICIPAL TOPLITA</t>
  </si>
  <si>
    <t>SPITALUL MUNICIPAL ODORHEIU SECUIESC HISTO</t>
  </si>
  <si>
    <t>SPITALUL MUNICIPAL TOPLITA RAD</t>
  </si>
  <si>
    <t>SPITALUL MUNICIPAL TOPLITA LAB</t>
  </si>
  <si>
    <t xml:space="preserve">PRODIA </t>
  </si>
  <si>
    <t>SEROLAB</t>
  </si>
  <si>
    <t xml:space="preserve">SC CLINICA MULTIMED SRL </t>
  </si>
  <si>
    <t>VITALMED LAB</t>
  </si>
  <si>
    <t>HIPERDIA MIERCUREA- CIUC-RMN-</t>
  </si>
  <si>
    <t>CLINICA DIAVERUM</t>
  </si>
  <si>
    <t>MF-VILCAN ILEANA-SALVIA TOP SRL</t>
  </si>
  <si>
    <t xml:space="preserve">SPITALUL MUNICIPAL GHEORGHENI </t>
  </si>
  <si>
    <t>SPITALUL TULGHEŞ</t>
  </si>
  <si>
    <t>STOM-DR. LUKÁCS ATTILA</t>
  </si>
  <si>
    <t>STOM-IMODENT LAB SRL.</t>
  </si>
  <si>
    <t>STOM-NOVA DENTAL SRL.</t>
  </si>
  <si>
    <t>SC POLIMED VITALITY SRL</t>
  </si>
  <si>
    <t>MONIT DECEMBRIE 2022</t>
  </si>
  <si>
    <t>MONIT IANUARIE 2023</t>
  </si>
  <si>
    <t>MONIT FEBRUARIE 2023</t>
  </si>
  <si>
    <t>MONIT MARTIE 2023</t>
  </si>
  <si>
    <t>MONIT APRILIE 2023</t>
  </si>
  <si>
    <t>MONIT MAI 2023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</si>
</sst>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\ &quot;puncte&quot;"/>
    <numFmt numFmtId="177" formatCode="#,##0.0_ ;\-#,##0.0\ "/>
    <numFmt numFmtId="178" formatCode="_-* #,##0.0\ _l_e_i_-;\-* #,##0.0\ _l_e_i_-;_-* &quot;-&quot;??\ _l_e_i_-;_-@_-"/>
    <numFmt numFmtId="179" formatCode="_-* #,##0\ _l_e_i_-;\-* #,##0\ _l_e_i_-;_-* &quot;-&quot;??\ _l_e_i_-;_-@_-"/>
    <numFmt numFmtId="180" formatCode="_-* #,##0.000\ &quot;lei&quot;_-;\-* #,##0.000\ &quot;lei&quot;_-;_-* &quot;-&quot;??\ &quot;lei&quot;_-;_-@_-"/>
    <numFmt numFmtId="181" formatCode="_-* #,##0.0\ &quot;lei&quot;_-;\-* #,##0.0\ &quot;lei&quot;_-;_-* &quot;-&quot;??\ &quot;lei&quot;_-;_-@_-"/>
    <numFmt numFmtId="182" formatCode="_-* #,##0\ &quot;lei&quot;_-;\-* #,##0\ &quot;lei&quot;_-;_-* &quot;-&quot;??\ &quot;lei&quot;_-;_-@_-"/>
    <numFmt numFmtId="183" formatCode="00000"/>
    <numFmt numFmtId="184" formatCode="0.0%"/>
    <numFmt numFmtId="185" formatCode="_-* #,##0.00\ [$lei-418]_-;\-* #,##0.00\ [$lei-418]_-;_-* &quot;-&quot;??\ [$lei-418]_-;_-@_-"/>
    <numFmt numFmtId="186" formatCode="#,##0.00;[Red]#,##0.00"/>
    <numFmt numFmtId="187" formatCode="#,##0.00_ ;[Red]\-#,##0.00\ "/>
    <numFmt numFmtId="188" formatCode="0.000%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0.00;[Red]0.00"/>
    <numFmt numFmtId="193" formatCode="0\ &quot;puncte&quot;"/>
    <numFmt numFmtId="194" formatCode="_-* #,##0.000\ _l_e_i_-;\-* #,##0.000\ _l_e_i_-;_-* &quot;-&quot;??\ _l_e_i_-;_-@_-"/>
    <numFmt numFmtId="195" formatCode="_-* #,##0.0000\ _l_e_i_-;\-* #,##0.0000\ _l_e_i_-;_-* &quot;-&quot;??\ _l_e_i_-;_-@_-"/>
    <numFmt numFmtId="196" formatCode="#,##0\ &quot;ASD&quot;"/>
    <numFmt numFmtId="197" formatCode="#,##0\ &quot;LEI - suma lunara pentru defalcat &quot;"/>
    <numFmt numFmtId="198" formatCode="#,##0\ &quot;lei&quot;"/>
    <numFmt numFmtId="199" formatCode="#,##0\ &quot;LEI - suma TRIM I pentru defalcat &quot;"/>
    <numFmt numFmtId="200" formatCode="#,##0\ &quot;LEI - suma TRIM I 2011  pentru defalcat &quot;"/>
    <numFmt numFmtId="201" formatCode="#,##0\ &quot;LEI - suma lunara TRIM I 2011  pentru defalcat &quot;"/>
    <numFmt numFmtId="202" formatCode="#,##0\ &quot;LEI - suma apr mai 2011  pentru defalcat &quot;"/>
    <numFmt numFmtId="203" formatCode="0.0\ &quot;puncte&quot;"/>
    <numFmt numFmtId="204" formatCode="#,##0\ &quot;LEI -  pentru defalcat &quot;"/>
    <numFmt numFmtId="205" formatCode="#,##0.00\ &quot;lei&quot;"/>
    <numFmt numFmtId="206" formatCode="0.00000000"/>
    <numFmt numFmtId="207" formatCode="dd/mm/yy"/>
    <numFmt numFmtId="208" formatCode="#,##0\ &quot;LEI - inpartit pe 6 luni&quot;"/>
    <numFmt numFmtId="209" formatCode="0.0&quot; pct&quot;"/>
    <numFmt numFmtId="210" formatCode="mm/dd/yy"/>
    <numFmt numFmtId="211" formatCode="[$-418]d\ mmmm\ yyyy"/>
    <numFmt numFmtId="212" formatCode="_(* #,##0_);_(* \(#,##0\);_(* &quot;-&quot;??_);_(@_)"/>
    <numFmt numFmtId="213" formatCode="_-* #,##0.00\ _F_t_-;\-* #,##0.00\ _F_t_-;_-* &quot;-&quot;??\ _F_t_-;_-@_-"/>
    <numFmt numFmtId="214" formatCode="#"/>
    <numFmt numFmtId="215" formatCode="_-* #,##0.0000\ &quot;lei&quot;_-;\-* #,##0.0000\ &quot;lei&quot;_-;_-* &quot;-&quot;??\ &quot;lei&quot;_-;_-@_-"/>
    <numFmt numFmtId="216" formatCode="0;[Red]0"/>
    <numFmt numFmtId="217" formatCode="#,##0.00_ ;\-#,##0.00\ "/>
    <numFmt numFmtId="218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 quotePrefix="1">
      <alignment horizontal="center" vertical="center" wrapText="1"/>
    </xf>
    <xf numFmtId="17" fontId="22" fillId="24" borderId="12" xfId="0" applyNumberFormat="1" applyFont="1" applyFill="1" applyBorder="1" applyAlignment="1">
      <alignment horizontal="center" vertical="center" wrapText="1"/>
    </xf>
    <xf numFmtId="17" fontId="22" fillId="0" borderId="13" xfId="0" applyNumberFormat="1" applyFont="1" applyFill="1" applyBorder="1" applyAlignment="1" quotePrefix="1">
      <alignment horizontal="center" vertical="center" wrapText="1"/>
    </xf>
    <xf numFmtId="17" fontId="22" fillId="0" borderId="14" xfId="0" applyNumberFormat="1" applyFont="1" applyFill="1" applyBorder="1" applyAlignment="1" quotePrefix="1">
      <alignment horizontal="center" vertical="center" wrapText="1"/>
    </xf>
    <xf numFmtId="17" fontId="23" fillId="24" borderId="15" xfId="0" applyNumberFormat="1" applyFont="1" applyFill="1" applyBorder="1" applyAlignment="1">
      <alignment horizontal="center" vertical="center" wrapText="1"/>
    </xf>
    <xf numFmtId="17" fontId="22" fillId="0" borderId="15" xfId="0" applyNumberFormat="1" applyFont="1" applyFill="1" applyBorder="1" applyAlignment="1" quotePrefix="1">
      <alignment horizontal="center" vertical="center" wrapText="1"/>
    </xf>
    <xf numFmtId="17" fontId="22" fillId="0" borderId="16" xfId="0" applyNumberFormat="1" applyFont="1" applyFill="1" applyBorder="1" applyAlignment="1" quotePrefix="1">
      <alignment horizontal="center" vertical="center" wrapText="1"/>
    </xf>
    <xf numFmtId="17" fontId="22" fillId="24" borderId="10" xfId="0" applyNumberFormat="1" applyFont="1" applyFill="1" applyBorder="1" applyAlignment="1">
      <alignment horizontal="center" vertical="center" wrapText="1"/>
    </xf>
    <xf numFmtId="17" fontId="22" fillId="25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quotePrefix="1">
      <alignment wrapText="1"/>
    </xf>
    <xf numFmtId="0" fontId="0" fillId="0" borderId="0" xfId="0" applyBorder="1" applyAlignment="1">
      <alignment/>
    </xf>
    <xf numFmtId="0" fontId="0" fillId="0" borderId="17" xfId="0" applyNumberFormat="1" applyFont="1" applyFill="1" applyBorder="1" applyAlignment="1">
      <alignment horizontal="left" vertical="center"/>
    </xf>
    <xf numFmtId="186" fontId="24" fillId="0" borderId="18" xfId="0" applyNumberFormat="1" applyFont="1" applyFill="1" applyBorder="1" applyAlignment="1">
      <alignment/>
    </xf>
    <xf numFmtId="186" fontId="23" fillId="24" borderId="12" xfId="0" applyNumberFormat="1" applyFont="1" applyFill="1" applyBorder="1" applyAlignment="1">
      <alignment/>
    </xf>
    <xf numFmtId="186" fontId="24" fillId="0" borderId="19" xfId="0" applyNumberFormat="1" applyFont="1" applyFill="1" applyBorder="1" applyAlignment="1">
      <alignment/>
    </xf>
    <xf numFmtId="186" fontId="23" fillId="24" borderId="20" xfId="0" applyNumberFormat="1" applyFont="1" applyFill="1" applyBorder="1" applyAlignment="1">
      <alignment/>
    </xf>
    <xf numFmtId="186" fontId="22" fillId="24" borderId="21" xfId="0" applyNumberFormat="1" applyFont="1" applyFill="1" applyBorder="1" applyAlignment="1">
      <alignment/>
    </xf>
    <xf numFmtId="186" fontId="22" fillId="25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6" fontId="24" fillId="0" borderId="0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left" vertical="center"/>
    </xf>
    <xf numFmtId="186" fontId="24" fillId="0" borderId="24" xfId="0" applyNumberFormat="1" applyFont="1" applyFill="1" applyBorder="1" applyAlignment="1">
      <alignment/>
    </xf>
    <xf numFmtId="186" fontId="24" fillId="0" borderId="25" xfId="0" applyNumberFormat="1" applyFont="1" applyFill="1" applyBorder="1" applyAlignment="1">
      <alignment/>
    </xf>
    <xf numFmtId="186" fontId="24" fillId="0" borderId="25" xfId="0" applyNumberFormat="1" applyFont="1" applyFill="1" applyBorder="1" applyAlignment="1">
      <alignment/>
    </xf>
    <xf numFmtId="186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24" fillId="0" borderId="0" xfId="44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6" xfId="0" applyNumberFormat="1" applyFont="1" applyFill="1" applyBorder="1" applyAlignment="1">
      <alignment horizontal="left" vertical="center"/>
    </xf>
    <xf numFmtId="186" fontId="24" fillId="0" borderId="27" xfId="0" applyNumberFormat="1" applyFont="1" applyFill="1" applyBorder="1" applyAlignment="1">
      <alignment/>
    </xf>
    <xf numFmtId="186" fontId="24" fillId="0" borderId="28" xfId="0" applyNumberFormat="1" applyFont="1" applyFill="1" applyBorder="1" applyAlignment="1">
      <alignment/>
    </xf>
    <xf numFmtId="186" fontId="24" fillId="0" borderId="28" xfId="0" applyNumberFormat="1" applyFont="1" applyFill="1" applyBorder="1" applyAlignment="1">
      <alignment/>
    </xf>
    <xf numFmtId="186" fontId="22" fillId="25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26" fillId="25" borderId="30" xfId="0" applyFont="1" applyFill="1" applyBorder="1" applyAlignment="1">
      <alignment/>
    </xf>
    <xf numFmtId="186" fontId="24" fillId="25" borderId="29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/>
    </xf>
    <xf numFmtId="17" fontId="21" fillId="0" borderId="0" xfId="67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17" fontId="22" fillId="0" borderId="0" xfId="0" applyNumberFormat="1" applyFont="1" applyFill="1" applyBorder="1" applyAlignment="1" quotePrefix="1">
      <alignment horizontal="center" vertical="center"/>
    </xf>
    <xf numFmtId="187" fontId="21" fillId="0" borderId="0" xfId="68" applyNumberFormat="1" applyFont="1" applyFill="1" applyBorder="1">
      <alignment/>
      <protection/>
    </xf>
    <xf numFmtId="17" fontId="21" fillId="0" borderId="0" xfId="68" applyNumberFormat="1" applyFont="1" applyFill="1" applyBorder="1" applyAlignment="1">
      <alignment horizontal="center" vertical="center" wrapText="1"/>
      <protection/>
    </xf>
    <xf numFmtId="187" fontId="27" fillId="0" borderId="0" xfId="67" applyNumberFormat="1" applyFont="1" applyFill="1" applyBorder="1" applyAlignment="1">
      <alignment horizontal="right" vertical="center"/>
      <protection/>
    </xf>
    <xf numFmtId="186" fontId="27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 quotePrefix="1">
      <alignment horizontal="center" vertical="center"/>
    </xf>
    <xf numFmtId="186" fontId="21" fillId="0" borderId="0" xfId="66" applyNumberFormat="1" applyFont="1" applyFill="1" applyBorder="1" applyAlignment="1">
      <alignment horizontal="left" vertical="center" wrapText="1"/>
      <protection/>
    </xf>
    <xf numFmtId="186" fontId="21" fillId="0" borderId="0" xfId="67" applyNumberFormat="1" applyFont="1" applyFill="1" applyBorder="1" applyAlignment="1">
      <alignment horizontal="center" vertical="center"/>
      <protection/>
    </xf>
    <xf numFmtId="186" fontId="21" fillId="0" borderId="0" xfId="67" applyNumberFormat="1" applyFont="1" applyFill="1" applyBorder="1" applyAlignment="1">
      <alignment horizontal="center" vertical="center" wrapText="1"/>
      <protection/>
    </xf>
    <xf numFmtId="187" fontId="21" fillId="0" borderId="0" xfId="67" applyNumberFormat="1" applyFont="1" applyFill="1" applyBorder="1" applyAlignment="1">
      <alignment horizontal="center" vertical="center" wrapText="1"/>
      <protection/>
    </xf>
    <xf numFmtId="43" fontId="21" fillId="0" borderId="0" xfId="67" applyNumberFormat="1" applyFont="1" applyFill="1" applyBorder="1" applyAlignment="1">
      <alignment horizontal="center" vertical="center" wrapText="1"/>
      <protection/>
    </xf>
    <xf numFmtId="186" fontId="27" fillId="0" borderId="0" xfId="67" applyNumberFormat="1" applyFont="1" applyFill="1" applyBorder="1" applyAlignment="1">
      <alignment horizontal="right" vertical="center"/>
      <protection/>
    </xf>
    <xf numFmtId="43" fontId="27" fillId="0" borderId="0" xfId="67" applyNumberFormat="1" applyFont="1" applyFill="1" applyBorder="1" applyAlignment="1">
      <alignment horizontal="right" vertical="center"/>
      <protection/>
    </xf>
    <xf numFmtId="43" fontId="21" fillId="0" borderId="0" xfId="44" applyFont="1" applyFill="1" applyBorder="1" applyAlignment="1">
      <alignment horizontal="right" vertical="center"/>
    </xf>
    <xf numFmtId="186" fontId="21" fillId="0" borderId="0" xfId="0" applyNumberFormat="1" applyFont="1" applyFill="1" applyBorder="1" applyAlignment="1">
      <alignment/>
    </xf>
    <xf numFmtId="186" fontId="24" fillId="0" borderId="31" xfId="0" applyNumberFormat="1" applyFont="1" applyFill="1" applyBorder="1" applyAlignment="1">
      <alignment/>
    </xf>
    <xf numFmtId="186" fontId="22" fillId="0" borderId="29" xfId="0" applyNumberFormat="1" applyFont="1" applyBorder="1" applyAlignment="1">
      <alignment/>
    </xf>
    <xf numFmtId="17" fontId="22" fillId="0" borderId="13" xfId="0" applyNumberFormat="1" applyFont="1" applyBorder="1" applyAlignment="1" quotePrefix="1">
      <alignment horizontal="center" vertical="center" wrapText="1"/>
    </xf>
    <xf numFmtId="17" fontId="22" fillId="24" borderId="32" xfId="0" applyNumberFormat="1" applyFont="1" applyFill="1" applyBorder="1" applyAlignment="1" quotePrefix="1">
      <alignment horizontal="center" vertical="center" wrapText="1"/>
    </xf>
    <xf numFmtId="186" fontId="24" fillId="0" borderId="19" xfId="0" applyNumberFormat="1" applyFont="1" applyFill="1" applyBorder="1" applyAlignment="1">
      <alignment/>
    </xf>
    <xf numFmtId="186" fontId="24" fillId="0" borderId="33" xfId="0" applyNumberFormat="1" applyFont="1" applyFill="1" applyBorder="1" applyAlignment="1">
      <alignment/>
    </xf>
    <xf numFmtId="186" fontId="24" fillId="0" borderId="18" xfId="0" applyNumberFormat="1" applyFont="1" applyFill="1" applyBorder="1" applyAlignment="1">
      <alignment/>
    </xf>
    <xf numFmtId="186" fontId="24" fillId="0" borderId="24" xfId="0" applyNumberFormat="1" applyFont="1" applyFill="1" applyBorder="1" applyAlignment="1">
      <alignment/>
    </xf>
    <xf numFmtId="186" fontId="24" fillId="0" borderId="34" xfId="0" applyNumberFormat="1" applyFont="1" applyFill="1" applyBorder="1" applyAlignment="1">
      <alignment/>
    </xf>
    <xf numFmtId="186" fontId="23" fillId="24" borderId="35" xfId="0" applyNumberFormat="1" applyFont="1" applyFill="1" applyBorder="1" applyAlignment="1">
      <alignment/>
    </xf>
    <xf numFmtId="186" fontId="23" fillId="20" borderId="36" xfId="0" applyNumberFormat="1" applyFont="1" applyFill="1" applyBorder="1" applyAlignment="1">
      <alignment/>
    </xf>
    <xf numFmtId="186" fontId="23" fillId="20" borderId="29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17" fontId="22" fillId="0" borderId="0" xfId="0" applyNumberFormat="1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Good 2" xfId="51"/>
    <cellStyle name="Good 3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2 2" xfId="61"/>
    <cellStyle name="Normal 2" xfId="62"/>
    <cellStyle name="Normal 2 2" xfId="63"/>
    <cellStyle name="Normal 3" xfId="64"/>
    <cellStyle name="Normal 4" xfId="65"/>
    <cellStyle name="Normal_Sheet1_2019_2018_sume" xfId="66"/>
    <cellStyle name="Normal_Sheet1_2020_2021_sume" xfId="67"/>
    <cellStyle name="Normal_Sheet1_2021_2022_sume" xfId="68"/>
    <cellStyle name="Note" xfId="69"/>
    <cellStyle name="Note 2" xfId="70"/>
    <cellStyle name="Output" xfId="71"/>
    <cellStyle name="Percent" xfId="72"/>
    <cellStyle name="Százalék 2" xfId="73"/>
    <cellStyle name="Title" xfId="74"/>
    <cellStyle name="Total" xfId="75"/>
    <cellStyle name="Warning Tex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U36"/>
  <sheetViews>
    <sheetView tabSelected="1" workbookViewId="0" topLeftCell="A1">
      <pane xSplit="1" topLeftCell="B1" activePane="topRight" state="frozen"/>
      <selection pane="topLeft" activeCell="A1" sqref="A1"/>
      <selection pane="topRight" activeCell="P55" sqref="P55"/>
    </sheetView>
  </sheetViews>
  <sheetFormatPr defaultColWidth="9.140625" defaultRowHeight="12.75"/>
  <cols>
    <col min="1" max="1" width="46.7109375" style="0" customWidth="1"/>
    <col min="2" max="2" width="18.8515625" style="0" bestFit="1" customWidth="1"/>
    <col min="3" max="3" width="16.8515625" style="0" customWidth="1"/>
    <col min="4" max="4" width="16.00390625" style="0" customWidth="1"/>
    <col min="5" max="5" width="14.421875" style="0" customWidth="1"/>
    <col min="6" max="6" width="14.57421875" style="0" customWidth="1"/>
    <col min="7" max="7" width="15.28125" style="0" customWidth="1"/>
    <col min="8" max="8" width="15.421875" style="0" bestFit="1" customWidth="1"/>
    <col min="9" max="9" width="16.00390625" style="0" customWidth="1"/>
    <col min="10" max="10" width="15.421875" style="0" customWidth="1"/>
    <col min="11" max="11" width="17.28125" style="0" bestFit="1" customWidth="1"/>
    <col min="12" max="12" width="16.140625" style="0" customWidth="1"/>
    <col min="13" max="13" width="14.7109375" style="0" customWidth="1"/>
    <col min="14" max="14" width="17.28125" style="30" bestFit="1" customWidth="1"/>
    <col min="15" max="15" width="15.7109375" style="30" customWidth="1"/>
    <col min="16" max="16" width="16.00390625" style="30" customWidth="1"/>
    <col min="17" max="17" width="23.00390625" style="30" customWidth="1"/>
    <col min="18" max="18" width="16.421875" style="0" customWidth="1"/>
    <col min="19" max="19" width="12.7109375" style="28" customWidth="1"/>
    <col min="20" max="20" width="32.57421875" style="28" customWidth="1"/>
    <col min="21" max="21" width="8.8515625" style="12" customWidth="1"/>
  </cols>
  <sheetData>
    <row r="1" spans="1:20" ht="26.25" thickBot="1">
      <c r="A1" s="1"/>
      <c r="B1" s="65" t="s">
        <v>0</v>
      </c>
      <c r="C1" s="5" t="s">
        <v>1</v>
      </c>
      <c r="D1" s="2" t="s">
        <v>2</v>
      </c>
      <c r="E1" s="66" t="s">
        <v>3</v>
      </c>
      <c r="F1" s="4" t="s">
        <v>4</v>
      </c>
      <c r="G1" s="5" t="s">
        <v>5</v>
      </c>
      <c r="H1" s="2" t="s">
        <v>6</v>
      </c>
      <c r="I1" s="3" t="s">
        <v>7</v>
      </c>
      <c r="J1" s="4" t="s">
        <v>8</v>
      </c>
      <c r="K1" s="5" t="s">
        <v>9</v>
      </c>
      <c r="L1" s="2" t="s">
        <v>10</v>
      </c>
      <c r="M1" s="6" t="s">
        <v>11</v>
      </c>
      <c r="N1" s="2" t="s">
        <v>12</v>
      </c>
      <c r="O1" s="7" t="s">
        <v>13</v>
      </c>
      <c r="P1" s="8" t="s">
        <v>14</v>
      </c>
      <c r="Q1" s="9" t="s">
        <v>15</v>
      </c>
      <c r="R1" s="10" t="s">
        <v>16</v>
      </c>
      <c r="S1" s="11"/>
      <c r="T1" s="11"/>
    </row>
    <row r="2" spans="1:20" ht="20.25" customHeight="1" thickBot="1">
      <c r="A2" s="13" t="s">
        <v>17</v>
      </c>
      <c r="B2" s="67">
        <v>154916</v>
      </c>
      <c r="C2" s="68">
        <v>154934</v>
      </c>
      <c r="D2" s="69">
        <v>165871</v>
      </c>
      <c r="E2" s="15">
        <f aca="true" t="shared" si="0" ref="E2:E24">B2+C2+D2</f>
        <v>475721</v>
      </c>
      <c r="F2" s="16">
        <v>152829</v>
      </c>
      <c r="G2" s="68">
        <v>152825</v>
      </c>
      <c r="H2" s="14">
        <v>152836</v>
      </c>
      <c r="I2" s="15">
        <f aca="true" t="shared" si="1" ref="I2:I24">F2+G2+H2</f>
        <v>458490</v>
      </c>
      <c r="J2" s="16">
        <v>150521.79</v>
      </c>
      <c r="K2" s="16">
        <v>150521.79</v>
      </c>
      <c r="L2" s="16">
        <v>150521.79</v>
      </c>
      <c r="M2" s="17">
        <f aca="true" t="shared" si="2" ref="M2:M25">J2+K2+L2</f>
        <v>451565.37</v>
      </c>
      <c r="N2" s="16">
        <v>149852.64</v>
      </c>
      <c r="O2" s="16">
        <v>149852.64</v>
      </c>
      <c r="P2" s="16"/>
      <c r="Q2" s="18">
        <f aca="true" t="shared" si="3" ref="Q2:Q25">N2+O2</f>
        <v>299705.28</v>
      </c>
      <c r="R2" s="19">
        <f aca="true" t="shared" si="4" ref="R2:R25">E2+I2+M2+Q2</f>
        <v>1685481.6500000001</v>
      </c>
      <c r="S2" s="20"/>
      <c r="T2" s="21"/>
    </row>
    <row r="3" spans="1:20" ht="20.25" customHeight="1" thickBot="1">
      <c r="A3" s="22" t="s">
        <v>18</v>
      </c>
      <c r="B3" s="24">
        <v>4360</v>
      </c>
      <c r="C3" s="63">
        <v>6440</v>
      </c>
      <c r="D3" s="70">
        <v>11080</v>
      </c>
      <c r="E3" s="15">
        <f t="shared" si="0"/>
        <v>21880</v>
      </c>
      <c r="F3" s="24">
        <v>6720</v>
      </c>
      <c r="G3" s="63">
        <v>8360</v>
      </c>
      <c r="H3" s="23">
        <v>10230</v>
      </c>
      <c r="I3" s="15">
        <f t="shared" si="1"/>
        <v>25310</v>
      </c>
      <c r="J3" s="24">
        <v>12588.75</v>
      </c>
      <c r="K3" s="24">
        <v>12588.75</v>
      </c>
      <c r="L3" s="24">
        <v>12588.75</v>
      </c>
      <c r="M3" s="17">
        <f t="shared" si="2"/>
        <v>37766.25</v>
      </c>
      <c r="N3" s="25">
        <v>12532.79</v>
      </c>
      <c r="O3" s="25">
        <v>12532.79</v>
      </c>
      <c r="P3" s="16"/>
      <c r="Q3" s="18">
        <f t="shared" si="3"/>
        <v>25065.58</v>
      </c>
      <c r="R3" s="19">
        <f t="shared" si="4"/>
        <v>110021.83</v>
      </c>
      <c r="S3" s="20"/>
      <c r="T3" s="26"/>
    </row>
    <row r="4" spans="1:20" ht="20.25" customHeight="1" thickBot="1">
      <c r="A4" s="22" t="s">
        <v>20</v>
      </c>
      <c r="B4" s="24">
        <v>60930</v>
      </c>
      <c r="C4" s="63">
        <v>60948</v>
      </c>
      <c r="D4" s="70">
        <v>65236</v>
      </c>
      <c r="E4" s="15">
        <f t="shared" si="0"/>
        <v>187114</v>
      </c>
      <c r="F4" s="24">
        <v>60105</v>
      </c>
      <c r="G4" s="63">
        <v>60103</v>
      </c>
      <c r="H4" s="23">
        <v>60110</v>
      </c>
      <c r="I4" s="15">
        <f t="shared" si="1"/>
        <v>180318</v>
      </c>
      <c r="J4" s="24">
        <v>64116.18</v>
      </c>
      <c r="K4" s="24">
        <v>64116.18</v>
      </c>
      <c r="L4" s="24">
        <v>64116.18</v>
      </c>
      <c r="M4" s="17">
        <f t="shared" si="2"/>
        <v>192348.54</v>
      </c>
      <c r="N4" s="25">
        <v>63831.13</v>
      </c>
      <c r="O4" s="25">
        <v>63831.13</v>
      </c>
      <c r="P4" s="16"/>
      <c r="Q4" s="18">
        <f t="shared" si="3"/>
        <v>127662.26</v>
      </c>
      <c r="R4" s="19">
        <f t="shared" si="4"/>
        <v>687442.8</v>
      </c>
      <c r="S4" s="20"/>
      <c r="T4" s="26"/>
    </row>
    <row r="5" spans="1:20" ht="20.25" customHeight="1" thickBot="1">
      <c r="A5" s="22" t="s">
        <v>22</v>
      </c>
      <c r="B5" s="24">
        <v>67335.9</v>
      </c>
      <c r="C5" s="63">
        <v>67333.71</v>
      </c>
      <c r="D5" s="70">
        <v>71418.16</v>
      </c>
      <c r="E5" s="15">
        <f t="shared" si="0"/>
        <v>206087.77</v>
      </c>
      <c r="F5" s="24">
        <v>65799</v>
      </c>
      <c r="G5" s="63">
        <v>65803.27</v>
      </c>
      <c r="H5" s="23">
        <v>65803.42</v>
      </c>
      <c r="I5" s="15">
        <f t="shared" si="1"/>
        <v>197405.69</v>
      </c>
      <c r="J5" s="24">
        <v>67512.77</v>
      </c>
      <c r="K5" s="24">
        <v>67512.77</v>
      </c>
      <c r="L5" s="24">
        <v>67512.77</v>
      </c>
      <c r="M5" s="17">
        <f t="shared" si="2"/>
        <v>202538.31</v>
      </c>
      <c r="N5" s="25">
        <v>67212.63</v>
      </c>
      <c r="O5" s="25">
        <v>67212.63</v>
      </c>
      <c r="P5" s="16"/>
      <c r="Q5" s="18">
        <f t="shared" si="3"/>
        <v>134425.26</v>
      </c>
      <c r="R5" s="19">
        <f t="shared" si="4"/>
        <v>740457.03</v>
      </c>
      <c r="S5" s="20"/>
      <c r="T5" s="26"/>
    </row>
    <row r="6" spans="1:20" ht="20.25" customHeight="1" thickBot="1">
      <c r="A6" s="22" t="s">
        <v>24</v>
      </c>
      <c r="B6" s="24">
        <v>8390</v>
      </c>
      <c r="C6" s="63">
        <v>9050</v>
      </c>
      <c r="D6" s="70">
        <v>9640</v>
      </c>
      <c r="E6" s="15">
        <f t="shared" si="0"/>
        <v>27080</v>
      </c>
      <c r="F6" s="24">
        <v>8150</v>
      </c>
      <c r="G6" s="63">
        <v>8880</v>
      </c>
      <c r="H6" s="23">
        <v>8900</v>
      </c>
      <c r="I6" s="15">
        <f t="shared" si="1"/>
        <v>25930</v>
      </c>
      <c r="J6" s="24">
        <v>10094.76</v>
      </c>
      <c r="K6" s="24">
        <v>10094.76</v>
      </c>
      <c r="L6" s="24">
        <v>10094.76</v>
      </c>
      <c r="M6" s="17">
        <f t="shared" si="2"/>
        <v>30284.28</v>
      </c>
      <c r="N6" s="25">
        <v>10049.88</v>
      </c>
      <c r="O6" s="25">
        <v>10049.88</v>
      </c>
      <c r="P6" s="16"/>
      <c r="Q6" s="18">
        <f t="shared" si="3"/>
        <v>20099.76</v>
      </c>
      <c r="R6" s="19">
        <f t="shared" si="4"/>
        <v>103394.04</v>
      </c>
      <c r="S6" s="20"/>
      <c r="T6" s="26"/>
    </row>
    <row r="7" spans="1:20" ht="20.25" customHeight="1" thickBot="1">
      <c r="A7" s="22" t="s">
        <v>21</v>
      </c>
      <c r="B7" s="24">
        <v>38142</v>
      </c>
      <c r="C7" s="63">
        <v>39374</v>
      </c>
      <c r="D7" s="70">
        <v>42149</v>
      </c>
      <c r="E7" s="15">
        <f t="shared" si="0"/>
        <v>119665</v>
      </c>
      <c r="F7" s="24">
        <v>38839</v>
      </c>
      <c r="G7" s="63">
        <v>38775</v>
      </c>
      <c r="H7" s="23">
        <v>38840</v>
      </c>
      <c r="I7" s="15">
        <f t="shared" si="1"/>
        <v>116454</v>
      </c>
      <c r="J7" s="24">
        <v>51029.87</v>
      </c>
      <c r="K7" s="24">
        <v>51029.87</v>
      </c>
      <c r="L7" s="24">
        <v>51029.87</v>
      </c>
      <c r="M7" s="17">
        <f t="shared" si="2"/>
        <v>153089.61000000002</v>
      </c>
      <c r="N7" s="25">
        <v>50803.01</v>
      </c>
      <c r="O7" s="25">
        <v>50803.01</v>
      </c>
      <c r="P7" s="16"/>
      <c r="Q7" s="18">
        <f t="shared" si="3"/>
        <v>101606.02</v>
      </c>
      <c r="R7" s="19">
        <f t="shared" si="4"/>
        <v>490814.63</v>
      </c>
      <c r="S7" s="20"/>
      <c r="T7" s="26"/>
    </row>
    <row r="8" spans="1:20" ht="20.25" customHeight="1" thickBot="1">
      <c r="A8" s="22" t="s">
        <v>25</v>
      </c>
      <c r="B8" s="24">
        <v>11887</v>
      </c>
      <c r="C8" s="63">
        <v>11870</v>
      </c>
      <c r="D8" s="70">
        <v>12730</v>
      </c>
      <c r="E8" s="15">
        <f t="shared" si="0"/>
        <v>36487</v>
      </c>
      <c r="F8" s="24">
        <v>11733</v>
      </c>
      <c r="G8" s="63">
        <v>11709</v>
      </c>
      <c r="H8" s="23">
        <v>11735</v>
      </c>
      <c r="I8" s="15">
        <f t="shared" si="1"/>
        <v>35177</v>
      </c>
      <c r="J8" s="24">
        <v>9578.96</v>
      </c>
      <c r="K8" s="24">
        <v>9578.96</v>
      </c>
      <c r="L8" s="24">
        <v>9578.96</v>
      </c>
      <c r="M8" s="17">
        <f t="shared" si="2"/>
        <v>28736.879999999997</v>
      </c>
      <c r="N8" s="25">
        <v>9536.38</v>
      </c>
      <c r="O8" s="25">
        <v>9536.38</v>
      </c>
      <c r="P8" s="16"/>
      <c r="Q8" s="18">
        <f t="shared" si="3"/>
        <v>19072.76</v>
      </c>
      <c r="R8" s="19">
        <f t="shared" si="4"/>
        <v>119473.64</v>
      </c>
      <c r="S8" s="20"/>
      <c r="T8" s="26"/>
    </row>
    <row r="9" spans="1:20" ht="20.25" customHeight="1" thickBot="1">
      <c r="A9" s="22" t="s">
        <v>26</v>
      </c>
      <c r="B9" s="24">
        <v>15056.22</v>
      </c>
      <c r="C9" s="63">
        <v>18916.77</v>
      </c>
      <c r="D9" s="70">
        <v>21659.78</v>
      </c>
      <c r="E9" s="15">
        <f t="shared" si="0"/>
        <v>55632.77</v>
      </c>
      <c r="F9" s="24">
        <v>18510.23</v>
      </c>
      <c r="G9" s="63">
        <v>18154.3</v>
      </c>
      <c r="H9" s="23">
        <v>20012.59</v>
      </c>
      <c r="I9" s="15">
        <f t="shared" si="1"/>
        <v>56677.119999999995</v>
      </c>
      <c r="J9" s="24">
        <v>24124.03</v>
      </c>
      <c r="K9" s="24">
        <v>24124.03</v>
      </c>
      <c r="L9" s="24">
        <v>24124.03</v>
      </c>
      <c r="M9" s="17">
        <f t="shared" si="2"/>
        <v>72372.09</v>
      </c>
      <c r="N9" s="25">
        <v>24016.78</v>
      </c>
      <c r="O9" s="25">
        <v>24016.78</v>
      </c>
      <c r="P9" s="16"/>
      <c r="Q9" s="18">
        <f t="shared" si="3"/>
        <v>48033.56</v>
      </c>
      <c r="R9" s="19">
        <f t="shared" si="4"/>
        <v>232715.53999999998</v>
      </c>
      <c r="S9" s="20"/>
      <c r="T9" s="26"/>
    </row>
    <row r="10" spans="1:20" ht="20.25" customHeight="1" thickBot="1">
      <c r="A10" s="22" t="s">
        <v>27</v>
      </c>
      <c r="B10" s="24">
        <v>115585.96</v>
      </c>
      <c r="C10" s="63">
        <v>115586.24</v>
      </c>
      <c r="D10" s="70">
        <v>122754.4</v>
      </c>
      <c r="E10" s="15">
        <f t="shared" si="0"/>
        <v>353926.6</v>
      </c>
      <c r="F10" s="24">
        <v>113098.62</v>
      </c>
      <c r="G10" s="63">
        <v>113100.2</v>
      </c>
      <c r="H10" s="23">
        <v>113100.6</v>
      </c>
      <c r="I10" s="15">
        <f t="shared" si="1"/>
        <v>339299.42000000004</v>
      </c>
      <c r="J10" s="24">
        <v>135080.68</v>
      </c>
      <c r="K10" s="24">
        <v>135080.68</v>
      </c>
      <c r="L10" s="24">
        <v>135080.68</v>
      </c>
      <c r="M10" s="17">
        <f t="shared" si="2"/>
        <v>405242.04</v>
      </c>
      <c r="N10" s="25">
        <v>134480.14</v>
      </c>
      <c r="O10" s="25">
        <v>134480.14</v>
      </c>
      <c r="P10" s="16"/>
      <c r="Q10" s="18">
        <f t="shared" si="3"/>
        <v>268960.28</v>
      </c>
      <c r="R10" s="19">
        <f t="shared" si="4"/>
        <v>1367428.34</v>
      </c>
      <c r="S10" s="20"/>
      <c r="T10" s="26"/>
    </row>
    <row r="11" spans="1:20" ht="20.25" customHeight="1" thickBot="1">
      <c r="A11" s="22" t="s">
        <v>28</v>
      </c>
      <c r="B11" s="24">
        <v>55333.55</v>
      </c>
      <c r="C11" s="63">
        <v>58333.61</v>
      </c>
      <c r="D11" s="70">
        <v>55719.08</v>
      </c>
      <c r="E11" s="15">
        <f t="shared" si="0"/>
        <v>169386.24</v>
      </c>
      <c r="F11" s="24">
        <v>54100.72</v>
      </c>
      <c r="G11" s="63">
        <v>54101.31</v>
      </c>
      <c r="H11" s="23">
        <v>54102.96</v>
      </c>
      <c r="I11" s="15">
        <f t="shared" si="1"/>
        <v>162304.99</v>
      </c>
      <c r="J11" s="24">
        <v>62905.29</v>
      </c>
      <c r="K11" s="24">
        <v>62905.29</v>
      </c>
      <c r="L11" s="24">
        <v>62905.29</v>
      </c>
      <c r="M11" s="17">
        <f t="shared" si="2"/>
        <v>188715.87</v>
      </c>
      <c r="N11" s="25">
        <v>62625.63</v>
      </c>
      <c r="O11" s="25">
        <v>62625.63</v>
      </c>
      <c r="P11" s="16"/>
      <c r="Q11" s="18">
        <f t="shared" si="3"/>
        <v>125251.26</v>
      </c>
      <c r="R11" s="19">
        <f t="shared" si="4"/>
        <v>645658.36</v>
      </c>
      <c r="S11" s="20"/>
      <c r="T11" s="26"/>
    </row>
    <row r="12" spans="1:21" s="30" customFormat="1" ht="20.25" customHeight="1" thickBot="1">
      <c r="A12" s="22" t="s">
        <v>29</v>
      </c>
      <c r="B12" s="24">
        <v>40072.48</v>
      </c>
      <c r="C12" s="63">
        <v>40071.31</v>
      </c>
      <c r="D12" s="70">
        <v>45450.66</v>
      </c>
      <c r="E12" s="15">
        <f t="shared" si="0"/>
        <v>125594.45000000001</v>
      </c>
      <c r="F12" s="24">
        <v>41875.28</v>
      </c>
      <c r="G12" s="63">
        <v>41875.27</v>
      </c>
      <c r="H12" s="23">
        <v>41876.97</v>
      </c>
      <c r="I12" s="15">
        <f t="shared" si="1"/>
        <v>125627.51999999999</v>
      </c>
      <c r="J12" s="24">
        <v>58233.92</v>
      </c>
      <c r="K12" s="63">
        <v>19411.31</v>
      </c>
      <c r="L12" s="24">
        <v>38822.61</v>
      </c>
      <c r="M12" s="17">
        <f t="shared" si="2"/>
        <v>116467.84</v>
      </c>
      <c r="N12" s="25">
        <v>38650.02</v>
      </c>
      <c r="O12" s="25">
        <v>38650.02</v>
      </c>
      <c r="P12" s="16"/>
      <c r="Q12" s="18">
        <f t="shared" si="3"/>
        <v>77300.04</v>
      </c>
      <c r="R12" s="19">
        <f t="shared" si="4"/>
        <v>444989.85</v>
      </c>
      <c r="S12" s="20"/>
      <c r="T12" s="29"/>
      <c r="U12" s="28"/>
    </row>
    <row r="13" spans="1:20" ht="20.25" customHeight="1" thickBot="1">
      <c r="A13" s="22" t="s">
        <v>30</v>
      </c>
      <c r="B13" s="24">
        <v>30692.87</v>
      </c>
      <c r="C13" s="63">
        <v>30690.05</v>
      </c>
      <c r="D13" s="70">
        <v>32639.44</v>
      </c>
      <c r="E13" s="15">
        <f t="shared" si="0"/>
        <v>94022.36</v>
      </c>
      <c r="F13" s="24">
        <v>30070.01</v>
      </c>
      <c r="G13" s="63">
        <v>30071.26</v>
      </c>
      <c r="H13" s="23">
        <v>30073.19</v>
      </c>
      <c r="I13" s="15">
        <f t="shared" si="1"/>
        <v>90214.45999999999</v>
      </c>
      <c r="J13" s="24">
        <v>26874.47</v>
      </c>
      <c r="K13" s="24">
        <v>26874.47</v>
      </c>
      <c r="L13" s="24">
        <v>26874.47</v>
      </c>
      <c r="M13" s="17">
        <f t="shared" si="2"/>
        <v>80623.41</v>
      </c>
      <c r="N13" s="25">
        <v>26755</v>
      </c>
      <c r="O13" s="25">
        <v>26755</v>
      </c>
      <c r="P13" s="16"/>
      <c r="Q13" s="18">
        <f t="shared" si="3"/>
        <v>53510</v>
      </c>
      <c r="R13" s="19">
        <f t="shared" si="4"/>
        <v>318370.23</v>
      </c>
      <c r="S13" s="20"/>
      <c r="T13" s="26"/>
    </row>
    <row r="14" spans="1:20" ht="20.25" customHeight="1" thickBot="1">
      <c r="A14" s="22" t="s">
        <v>31</v>
      </c>
      <c r="B14" s="24">
        <v>78000</v>
      </c>
      <c r="C14" s="63">
        <v>78400</v>
      </c>
      <c r="D14" s="70">
        <v>83750</v>
      </c>
      <c r="E14" s="15">
        <f t="shared" si="0"/>
        <v>240150</v>
      </c>
      <c r="F14" s="24">
        <v>77250</v>
      </c>
      <c r="G14" s="63">
        <v>77300</v>
      </c>
      <c r="H14" s="23">
        <v>77350</v>
      </c>
      <c r="I14" s="15">
        <f t="shared" si="1"/>
        <v>231900</v>
      </c>
      <c r="J14" s="24">
        <v>61403</v>
      </c>
      <c r="K14" s="24">
        <v>61403</v>
      </c>
      <c r="L14" s="24">
        <v>61403</v>
      </c>
      <c r="M14" s="17">
        <f t="shared" si="2"/>
        <v>184209</v>
      </c>
      <c r="N14" s="25">
        <v>61130</v>
      </c>
      <c r="O14" s="25">
        <v>61130</v>
      </c>
      <c r="P14" s="16"/>
      <c r="Q14" s="18">
        <f t="shared" si="3"/>
        <v>122260</v>
      </c>
      <c r="R14" s="19">
        <f t="shared" si="4"/>
        <v>778519</v>
      </c>
      <c r="S14" s="20"/>
      <c r="T14" s="26"/>
    </row>
    <row r="15" spans="1:21" s="32" customFormat="1" ht="20.25" customHeight="1" thickBot="1">
      <c r="A15" s="22" t="s">
        <v>32</v>
      </c>
      <c r="B15" s="24">
        <v>1080</v>
      </c>
      <c r="C15" s="63">
        <v>1080</v>
      </c>
      <c r="D15" s="70">
        <v>1140</v>
      </c>
      <c r="E15" s="15">
        <f t="shared" si="0"/>
        <v>3300</v>
      </c>
      <c r="F15" s="24">
        <v>1080</v>
      </c>
      <c r="G15" s="63">
        <v>1080</v>
      </c>
      <c r="H15" s="23">
        <v>1080</v>
      </c>
      <c r="I15" s="15">
        <f t="shared" si="1"/>
        <v>3240</v>
      </c>
      <c r="J15" s="24">
        <v>3988.73</v>
      </c>
      <c r="K15" s="24">
        <v>3988.73</v>
      </c>
      <c r="L15" s="24">
        <v>3988.73</v>
      </c>
      <c r="M15" s="17">
        <f t="shared" si="2"/>
        <v>11966.19</v>
      </c>
      <c r="N15" s="25">
        <v>3971</v>
      </c>
      <c r="O15" s="25">
        <v>3971</v>
      </c>
      <c r="P15" s="16"/>
      <c r="Q15" s="18">
        <f t="shared" si="3"/>
        <v>7942</v>
      </c>
      <c r="R15" s="19">
        <f t="shared" si="4"/>
        <v>26448.190000000002</v>
      </c>
      <c r="S15" s="20"/>
      <c r="T15" s="26"/>
      <c r="U15" s="31"/>
    </row>
    <row r="16" spans="1:21" s="32" customFormat="1" ht="20.25" customHeight="1" thickBot="1">
      <c r="A16" s="22" t="s">
        <v>33</v>
      </c>
      <c r="B16" s="24">
        <v>420</v>
      </c>
      <c r="C16" s="63">
        <v>540</v>
      </c>
      <c r="D16" s="70">
        <v>540</v>
      </c>
      <c r="E16" s="15">
        <f t="shared" si="0"/>
        <v>1500</v>
      </c>
      <c r="F16" s="24">
        <v>540</v>
      </c>
      <c r="G16" s="63">
        <v>540</v>
      </c>
      <c r="H16" s="23">
        <v>540</v>
      </c>
      <c r="I16" s="15">
        <f t="shared" si="1"/>
        <v>1620</v>
      </c>
      <c r="J16" s="24">
        <v>2083.67</v>
      </c>
      <c r="K16" s="24">
        <v>2083.67</v>
      </c>
      <c r="L16" s="24">
        <v>2083.67</v>
      </c>
      <c r="M16" s="17">
        <f t="shared" si="2"/>
        <v>6251.01</v>
      </c>
      <c r="N16" s="25">
        <v>2074.4</v>
      </c>
      <c r="O16" s="25">
        <v>2074.4</v>
      </c>
      <c r="P16" s="16"/>
      <c r="Q16" s="18">
        <f t="shared" si="3"/>
        <v>4148.8</v>
      </c>
      <c r="R16" s="19">
        <f t="shared" si="4"/>
        <v>13519.810000000001</v>
      </c>
      <c r="S16" s="20"/>
      <c r="T16" s="26"/>
      <c r="U16" s="31"/>
    </row>
    <row r="17" spans="1:21" s="32" customFormat="1" ht="20.25" customHeight="1" thickBot="1">
      <c r="A17" s="22" t="s">
        <v>17</v>
      </c>
      <c r="B17" s="24">
        <v>3705</v>
      </c>
      <c r="C17" s="63">
        <v>4065</v>
      </c>
      <c r="D17" s="70">
        <v>4425</v>
      </c>
      <c r="E17" s="15">
        <f t="shared" si="0"/>
        <v>12195</v>
      </c>
      <c r="F17" s="24">
        <v>4020</v>
      </c>
      <c r="G17" s="63">
        <v>4015</v>
      </c>
      <c r="H17" s="23">
        <v>4020</v>
      </c>
      <c r="I17" s="15">
        <f t="shared" si="1"/>
        <v>12055</v>
      </c>
      <c r="J17" s="24">
        <v>18237.43</v>
      </c>
      <c r="K17" s="24">
        <v>18237.43</v>
      </c>
      <c r="L17" s="24">
        <v>18237.43</v>
      </c>
      <c r="M17" s="17">
        <f t="shared" si="2"/>
        <v>54712.29</v>
      </c>
      <c r="N17" s="25">
        <v>18156.35</v>
      </c>
      <c r="O17" s="25">
        <v>18156.35</v>
      </c>
      <c r="P17" s="16"/>
      <c r="Q17" s="18">
        <f t="shared" si="3"/>
        <v>36312.7</v>
      </c>
      <c r="R17" s="19">
        <f t="shared" si="4"/>
        <v>115274.99</v>
      </c>
      <c r="S17" s="20"/>
      <c r="T17" s="26"/>
      <c r="U17" s="31"/>
    </row>
    <row r="18" spans="1:21" s="32" customFormat="1" ht="20.25" customHeight="1" thickBot="1">
      <c r="A18" s="22" t="s">
        <v>19</v>
      </c>
      <c r="B18" s="24">
        <v>4020</v>
      </c>
      <c r="C18" s="63">
        <v>4000</v>
      </c>
      <c r="D18" s="70">
        <v>4320</v>
      </c>
      <c r="E18" s="15">
        <f t="shared" si="0"/>
        <v>12340</v>
      </c>
      <c r="F18" s="24">
        <v>4020</v>
      </c>
      <c r="G18" s="63">
        <v>4020</v>
      </c>
      <c r="H18" s="23">
        <v>4020</v>
      </c>
      <c r="I18" s="15">
        <f t="shared" si="1"/>
        <v>12060</v>
      </c>
      <c r="J18" s="24">
        <v>9793.23</v>
      </c>
      <c r="K18" s="24">
        <v>9793.23</v>
      </c>
      <c r="L18" s="24">
        <v>9793.23</v>
      </c>
      <c r="M18" s="17">
        <f t="shared" si="2"/>
        <v>29379.69</v>
      </c>
      <c r="N18" s="25">
        <v>9749.69</v>
      </c>
      <c r="O18" s="25">
        <v>9749.69</v>
      </c>
      <c r="P18" s="16"/>
      <c r="Q18" s="18">
        <f t="shared" si="3"/>
        <v>19499.38</v>
      </c>
      <c r="R18" s="19">
        <f t="shared" si="4"/>
        <v>73279.07</v>
      </c>
      <c r="S18" s="20"/>
      <c r="T18" s="26"/>
      <c r="U18" s="31"/>
    </row>
    <row r="19" spans="1:21" s="32" customFormat="1" ht="20.25" customHeight="1" thickBot="1">
      <c r="A19" s="22" t="s">
        <v>34</v>
      </c>
      <c r="B19" s="24">
        <v>3000</v>
      </c>
      <c r="C19" s="63">
        <v>3000</v>
      </c>
      <c r="D19" s="70">
        <v>3230</v>
      </c>
      <c r="E19" s="15">
        <f t="shared" si="0"/>
        <v>9230</v>
      </c>
      <c r="F19" s="24">
        <v>2940</v>
      </c>
      <c r="G19" s="63">
        <v>2930</v>
      </c>
      <c r="H19" s="23">
        <v>2940</v>
      </c>
      <c r="I19" s="15">
        <f t="shared" si="1"/>
        <v>8810</v>
      </c>
      <c r="J19" s="24">
        <v>10120.66</v>
      </c>
      <c r="K19" s="24">
        <v>10120.66</v>
      </c>
      <c r="L19" s="24">
        <v>10120.66</v>
      </c>
      <c r="M19" s="17">
        <f t="shared" si="2"/>
        <v>30361.98</v>
      </c>
      <c r="N19" s="25">
        <v>10075.67</v>
      </c>
      <c r="O19" s="25">
        <v>10075.67</v>
      </c>
      <c r="P19" s="16"/>
      <c r="Q19" s="18">
        <f t="shared" si="3"/>
        <v>20151.34</v>
      </c>
      <c r="R19" s="19">
        <f t="shared" si="4"/>
        <v>68553.31999999999</v>
      </c>
      <c r="S19" s="20"/>
      <c r="T19" s="26"/>
      <c r="U19" s="31"/>
    </row>
    <row r="20" spans="1:21" s="32" customFormat="1" ht="20.25" customHeight="1" thickBot="1">
      <c r="A20" s="22" t="s">
        <v>23</v>
      </c>
      <c r="B20" s="24">
        <v>1070</v>
      </c>
      <c r="C20" s="63">
        <v>1070</v>
      </c>
      <c r="D20" s="70">
        <v>1140</v>
      </c>
      <c r="E20" s="15">
        <f t="shared" si="0"/>
        <v>3280</v>
      </c>
      <c r="F20" s="24">
        <v>1020</v>
      </c>
      <c r="G20" s="63">
        <v>1020</v>
      </c>
      <c r="H20" s="23">
        <v>1020</v>
      </c>
      <c r="I20" s="15">
        <f t="shared" si="1"/>
        <v>3060</v>
      </c>
      <c r="J20" s="24">
        <v>2678.9986493721403</v>
      </c>
      <c r="K20" s="24">
        <v>2678.9986493721403</v>
      </c>
      <c r="L20" s="24">
        <v>2678.9986493721403</v>
      </c>
      <c r="M20" s="17">
        <f t="shared" si="2"/>
        <v>8036.995948116421</v>
      </c>
      <c r="N20" s="25">
        <v>2667.09</v>
      </c>
      <c r="O20" s="25">
        <v>2667.09</v>
      </c>
      <c r="P20" s="16"/>
      <c r="Q20" s="18">
        <f t="shared" si="3"/>
        <v>5334.18</v>
      </c>
      <c r="R20" s="19">
        <f t="shared" si="4"/>
        <v>19711.17594811642</v>
      </c>
      <c r="S20" s="20"/>
      <c r="T20" s="26"/>
      <c r="U20" s="31"/>
    </row>
    <row r="21" spans="1:21" s="32" customFormat="1" ht="20.25" customHeight="1" thickBot="1">
      <c r="A21" s="22" t="s">
        <v>35</v>
      </c>
      <c r="B21" s="24">
        <v>360</v>
      </c>
      <c r="C21" s="63">
        <v>420</v>
      </c>
      <c r="D21" s="70">
        <v>480</v>
      </c>
      <c r="E21" s="15">
        <f t="shared" si="0"/>
        <v>1260</v>
      </c>
      <c r="F21" s="24">
        <v>480</v>
      </c>
      <c r="G21" s="63">
        <v>360</v>
      </c>
      <c r="H21" s="23">
        <v>480</v>
      </c>
      <c r="I21" s="15">
        <f t="shared" si="1"/>
        <v>1320</v>
      </c>
      <c r="J21" s="24">
        <v>2024.13</v>
      </c>
      <c r="K21" s="24">
        <v>2024.13</v>
      </c>
      <c r="L21" s="24">
        <v>2024.13</v>
      </c>
      <c r="M21" s="17">
        <f t="shared" si="2"/>
        <v>6072.39</v>
      </c>
      <c r="N21" s="25">
        <v>2015.13</v>
      </c>
      <c r="O21" s="25">
        <v>2015.13</v>
      </c>
      <c r="P21" s="16"/>
      <c r="Q21" s="18">
        <f t="shared" si="3"/>
        <v>4030.26</v>
      </c>
      <c r="R21" s="19">
        <f t="shared" si="4"/>
        <v>12682.65</v>
      </c>
      <c r="S21" s="20"/>
      <c r="T21" s="26"/>
      <c r="U21" s="31"/>
    </row>
    <row r="22" spans="1:20" ht="20.25" customHeight="1" thickBot="1">
      <c r="A22" s="22" t="s">
        <v>36</v>
      </c>
      <c r="B22" s="24">
        <v>600</v>
      </c>
      <c r="C22" s="63">
        <v>600</v>
      </c>
      <c r="D22" s="70">
        <v>585</v>
      </c>
      <c r="E22" s="15">
        <f t="shared" si="0"/>
        <v>1785</v>
      </c>
      <c r="F22" s="24">
        <v>210</v>
      </c>
      <c r="G22" s="63">
        <v>570</v>
      </c>
      <c r="H22" s="23">
        <v>585</v>
      </c>
      <c r="I22" s="15">
        <f t="shared" si="1"/>
        <v>1365</v>
      </c>
      <c r="J22" s="24">
        <v>1961.34</v>
      </c>
      <c r="K22" s="24">
        <v>1961.34</v>
      </c>
      <c r="L22" s="24">
        <v>1961.34</v>
      </c>
      <c r="M22" s="17">
        <f t="shared" si="2"/>
        <v>5884.0199999999995</v>
      </c>
      <c r="N22" s="25">
        <v>1961.34</v>
      </c>
      <c r="O22" s="25">
        <v>1961.34</v>
      </c>
      <c r="P22" s="16"/>
      <c r="Q22" s="18">
        <f t="shared" si="3"/>
        <v>3922.68</v>
      </c>
      <c r="R22" s="19">
        <f t="shared" si="4"/>
        <v>12956.7</v>
      </c>
      <c r="S22" s="20"/>
      <c r="T22" s="26"/>
    </row>
    <row r="23" spans="1:20" ht="20.25" customHeight="1" thickBot="1">
      <c r="A23" s="22" t="s">
        <v>37</v>
      </c>
      <c r="B23" s="24">
        <v>375</v>
      </c>
      <c r="C23" s="63">
        <v>375</v>
      </c>
      <c r="D23" s="70">
        <v>405</v>
      </c>
      <c r="E23" s="15">
        <f t="shared" si="0"/>
        <v>1155</v>
      </c>
      <c r="F23" s="24">
        <v>375</v>
      </c>
      <c r="G23" s="63">
        <v>375</v>
      </c>
      <c r="H23" s="23">
        <v>375</v>
      </c>
      <c r="I23" s="15">
        <f t="shared" si="1"/>
        <v>1125</v>
      </c>
      <c r="J23" s="24">
        <v>181.98</v>
      </c>
      <c r="K23" s="24">
        <v>181.98</v>
      </c>
      <c r="L23" s="24">
        <v>181.98</v>
      </c>
      <c r="M23" s="17">
        <f t="shared" si="2"/>
        <v>545.9399999999999</v>
      </c>
      <c r="N23" s="25">
        <v>181.98</v>
      </c>
      <c r="O23" s="25">
        <v>181.98</v>
      </c>
      <c r="P23" s="16"/>
      <c r="Q23" s="18">
        <f t="shared" si="3"/>
        <v>363.96</v>
      </c>
      <c r="R23" s="19">
        <f t="shared" si="4"/>
        <v>3189.9</v>
      </c>
      <c r="S23" s="20"/>
      <c r="T23" s="26"/>
    </row>
    <row r="24" spans="1:20" ht="20.25" customHeight="1" thickBot="1">
      <c r="A24" s="22" t="s">
        <v>38</v>
      </c>
      <c r="B24" s="24">
        <v>1230</v>
      </c>
      <c r="C24" s="63">
        <v>1125</v>
      </c>
      <c r="D24" s="23">
        <v>1140</v>
      </c>
      <c r="E24" s="15">
        <f t="shared" si="0"/>
        <v>3495</v>
      </c>
      <c r="F24" s="24">
        <v>1185</v>
      </c>
      <c r="G24" s="63">
        <v>1185</v>
      </c>
      <c r="H24" s="23">
        <v>1215</v>
      </c>
      <c r="I24" s="15">
        <f t="shared" si="1"/>
        <v>3585</v>
      </c>
      <c r="J24" s="24">
        <v>0</v>
      </c>
      <c r="K24" s="24">
        <v>0</v>
      </c>
      <c r="L24" s="24">
        <v>0</v>
      </c>
      <c r="M24" s="17">
        <f t="shared" si="2"/>
        <v>0</v>
      </c>
      <c r="N24" s="25"/>
      <c r="O24" s="25"/>
      <c r="P24" s="16"/>
      <c r="Q24" s="18">
        <f t="shared" si="3"/>
        <v>0</v>
      </c>
      <c r="R24" s="19">
        <f t="shared" si="4"/>
        <v>7080</v>
      </c>
      <c r="S24" s="20"/>
      <c r="T24" s="26"/>
    </row>
    <row r="25" spans="1:20" ht="20.25" customHeight="1" thickBot="1">
      <c r="A25" s="34" t="s">
        <v>39</v>
      </c>
      <c r="B25" s="36"/>
      <c r="C25" s="71"/>
      <c r="D25" s="35"/>
      <c r="E25" s="72">
        <v>0</v>
      </c>
      <c r="F25" s="36"/>
      <c r="G25" s="71"/>
      <c r="H25" s="35"/>
      <c r="I25" s="15">
        <v>0</v>
      </c>
      <c r="J25" s="36">
        <v>62133</v>
      </c>
      <c r="K25" s="36">
        <v>62133</v>
      </c>
      <c r="L25" s="36">
        <v>62133</v>
      </c>
      <c r="M25" s="17">
        <f t="shared" si="2"/>
        <v>186399</v>
      </c>
      <c r="N25" s="37">
        <v>61856</v>
      </c>
      <c r="O25" s="37">
        <v>61856</v>
      </c>
      <c r="P25" s="16"/>
      <c r="Q25" s="18">
        <f t="shared" si="3"/>
        <v>123712</v>
      </c>
      <c r="R25" s="38">
        <f t="shared" si="4"/>
        <v>310111</v>
      </c>
      <c r="S25" s="20"/>
      <c r="T25" s="26"/>
    </row>
    <row r="26" spans="1:19" ht="20.25" customHeight="1" thickBot="1">
      <c r="A26" s="39"/>
      <c r="B26" s="73">
        <f aca="true" t="shared" si="5" ref="B26:R26">SUM(B2:B25)</f>
        <v>696561.98</v>
      </c>
      <c r="C26" s="73">
        <f t="shared" si="5"/>
        <v>708222.6900000002</v>
      </c>
      <c r="D26" s="73">
        <f t="shared" si="5"/>
        <v>757502.52</v>
      </c>
      <c r="E26" s="73">
        <f t="shared" si="5"/>
        <v>2162287.1900000004</v>
      </c>
      <c r="F26" s="73">
        <f t="shared" si="5"/>
        <v>694949.86</v>
      </c>
      <c r="G26" s="73">
        <f t="shared" si="5"/>
        <v>697152.6100000001</v>
      </c>
      <c r="H26" s="73">
        <f t="shared" si="5"/>
        <v>701245.7299999999</v>
      </c>
      <c r="I26" s="73">
        <f t="shared" si="5"/>
        <v>2093348.2</v>
      </c>
      <c r="J26" s="73">
        <f t="shared" si="5"/>
        <v>847267.6386493723</v>
      </c>
      <c r="K26" s="73">
        <f t="shared" si="5"/>
        <v>808445.0286493723</v>
      </c>
      <c r="L26" s="73">
        <f t="shared" si="5"/>
        <v>827856.3286493722</v>
      </c>
      <c r="M26" s="73">
        <f t="shared" si="5"/>
        <v>2483568.9959481163</v>
      </c>
      <c r="N26" s="73">
        <f t="shared" si="5"/>
        <v>824184.68</v>
      </c>
      <c r="O26" s="73">
        <f t="shared" si="5"/>
        <v>824184.68</v>
      </c>
      <c r="P26" s="73">
        <f t="shared" si="5"/>
        <v>0</v>
      </c>
      <c r="Q26" s="73">
        <f t="shared" si="5"/>
        <v>1648369.36</v>
      </c>
      <c r="R26" s="74">
        <f t="shared" si="5"/>
        <v>8387573.745948119</v>
      </c>
      <c r="S26" s="40"/>
    </row>
    <row r="27" spans="1:19" ht="15" thickBot="1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3"/>
      <c r="O27" s="33"/>
      <c r="P27" s="33"/>
      <c r="Q27" s="42" t="s">
        <v>40</v>
      </c>
      <c r="R27" s="43">
        <v>72748.33</v>
      </c>
      <c r="S27" s="40"/>
    </row>
    <row r="28" spans="1:19" ht="16.5" thickBot="1">
      <c r="A28" s="44"/>
      <c r="B28" s="27"/>
      <c r="C28" s="27"/>
      <c r="D28" s="27"/>
      <c r="E28" s="27"/>
      <c r="F28" s="27"/>
      <c r="G28" s="27"/>
      <c r="H28" s="62"/>
      <c r="I28" s="27"/>
      <c r="J28" s="27"/>
      <c r="K28" s="45"/>
      <c r="L28" s="39"/>
      <c r="M28" s="39"/>
      <c r="N28" s="75"/>
      <c r="O28" s="33"/>
      <c r="P28" s="33"/>
      <c r="Q28" s="42" t="s">
        <v>41</v>
      </c>
      <c r="R28" s="43">
        <v>153319.18</v>
      </c>
      <c r="S28" s="40"/>
    </row>
    <row r="29" spans="1:18" ht="15" thickBot="1">
      <c r="A29" s="44"/>
      <c r="B29" s="27"/>
      <c r="C29" s="45"/>
      <c r="D29" s="27"/>
      <c r="E29" s="27"/>
      <c r="F29" s="27"/>
      <c r="G29" s="27"/>
      <c r="H29" s="27"/>
      <c r="I29" s="27"/>
      <c r="J29" s="27"/>
      <c r="K29" s="76"/>
      <c r="L29" s="76"/>
      <c r="M29" s="39"/>
      <c r="N29" s="33"/>
      <c r="O29" s="33"/>
      <c r="P29" s="75"/>
      <c r="Q29" s="42" t="s">
        <v>42</v>
      </c>
      <c r="R29" s="43">
        <v>193154.06</v>
      </c>
    </row>
    <row r="30" spans="1:19" ht="16.5" thickBot="1">
      <c r="A30" s="44"/>
      <c r="B30" s="46"/>
      <c r="C30" s="46"/>
      <c r="D30" s="47"/>
      <c r="E30" s="48"/>
      <c r="F30" s="48"/>
      <c r="G30" s="48"/>
      <c r="H30" s="39"/>
      <c r="I30" s="39"/>
      <c r="J30" s="39"/>
      <c r="K30" s="27"/>
      <c r="L30" s="45"/>
      <c r="M30" s="45"/>
      <c r="N30" s="45"/>
      <c r="O30" s="33"/>
      <c r="P30" s="33"/>
      <c r="Q30" s="42" t="s">
        <v>43</v>
      </c>
      <c r="R30" s="43">
        <v>227328.41</v>
      </c>
      <c r="S30" s="49"/>
    </row>
    <row r="31" spans="1:18" ht="16.5" thickBot="1">
      <c r="A31" s="44"/>
      <c r="B31" s="50"/>
      <c r="C31" s="51"/>
      <c r="D31" s="52"/>
      <c r="E31" s="77"/>
      <c r="F31" s="48"/>
      <c r="G31" s="53"/>
      <c r="H31" s="39"/>
      <c r="I31" s="39"/>
      <c r="J31" s="39"/>
      <c r="K31" s="54"/>
      <c r="L31" s="27"/>
      <c r="M31" s="27"/>
      <c r="N31" s="27"/>
      <c r="O31" s="27"/>
      <c r="P31" s="27"/>
      <c r="Q31" s="42" t="s">
        <v>44</v>
      </c>
      <c r="R31" s="43">
        <v>144874.02</v>
      </c>
    </row>
    <row r="32" spans="2:18" ht="16.5" thickBot="1">
      <c r="B32" s="39"/>
      <c r="C32" s="39"/>
      <c r="D32" s="39"/>
      <c r="E32" s="39"/>
      <c r="F32" s="39"/>
      <c r="G32" s="39"/>
      <c r="H32" s="39"/>
      <c r="I32" s="39"/>
      <c r="J32" s="39"/>
      <c r="K32" s="55"/>
      <c r="L32" s="56"/>
      <c r="M32" s="56"/>
      <c r="N32" s="46"/>
      <c r="O32" s="57"/>
      <c r="P32" s="58"/>
      <c r="Q32" s="42" t="s">
        <v>45</v>
      </c>
      <c r="R32" s="43">
        <v>195366.77</v>
      </c>
    </row>
    <row r="33" spans="2:20" ht="16.5" thickBot="1">
      <c r="B33" s="39"/>
      <c r="C33" s="39"/>
      <c r="D33" s="39"/>
      <c r="E33" s="39"/>
      <c r="F33" s="39"/>
      <c r="G33" s="39"/>
      <c r="H33" s="39"/>
      <c r="I33" s="39"/>
      <c r="J33" s="39"/>
      <c r="K33" s="55"/>
      <c r="L33" s="56"/>
      <c r="M33" s="56"/>
      <c r="N33" s="46"/>
      <c r="O33" s="57"/>
      <c r="P33" s="58"/>
      <c r="Q33" s="42"/>
      <c r="R33" s="43"/>
      <c r="T33" s="40"/>
    </row>
    <row r="34" spans="2:18" ht="16.5" thickBot="1">
      <c r="B34" s="39"/>
      <c r="C34" s="39"/>
      <c r="D34" s="39"/>
      <c r="E34" s="39"/>
      <c r="F34" s="39"/>
      <c r="G34" s="39"/>
      <c r="H34" s="39"/>
      <c r="I34" s="39"/>
      <c r="J34" s="39"/>
      <c r="K34" s="59"/>
      <c r="L34" s="59"/>
      <c r="M34" s="59"/>
      <c r="N34" s="60"/>
      <c r="O34" s="51"/>
      <c r="P34" s="61"/>
      <c r="Q34" s="42"/>
      <c r="R34" s="43"/>
    </row>
    <row r="35" spans="1:18" ht="13.5" thickBot="1">
      <c r="A35" s="28"/>
      <c r="B35" s="27"/>
      <c r="C35" s="27"/>
      <c r="D35" s="39"/>
      <c r="E35" s="27"/>
      <c r="F35" s="27"/>
      <c r="G35" s="27"/>
      <c r="H35" s="27"/>
      <c r="I35" s="39"/>
      <c r="J35" s="39"/>
      <c r="K35" s="39"/>
      <c r="L35" s="39"/>
      <c r="M35" s="39"/>
      <c r="N35" s="33"/>
      <c r="O35" s="33"/>
      <c r="P35" s="33"/>
      <c r="Q35" s="33"/>
      <c r="R35" s="64">
        <f>SUM(R26:R34)</f>
        <v>9374364.515948119</v>
      </c>
    </row>
    <row r="36" spans="1:3" ht="12.75">
      <c r="A36" s="28"/>
      <c r="B36" s="28"/>
      <c r="C36" s="28"/>
    </row>
  </sheetData>
  <sheetProtection/>
  <printOptions/>
  <pageMargins left="0.72" right="0" top="0.9055118110236221" bottom="0.3937007874015748" header="0.5118110236220472" footer="0.11811023622047245"/>
  <pageSetup fitToHeight="1" fitToWidth="1" horizontalDpi="600" verticalDpi="600" orientation="landscape" scale="19" r:id="rId1"/>
  <headerFooter alignWithMargins="0">
    <oddFooter>&amp;RIntocmit
Karda Istvan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gergelya</dc:creator>
  <cp:keywords/>
  <dc:description/>
  <cp:lastModifiedBy>gergelya</cp:lastModifiedBy>
  <dcterms:created xsi:type="dcterms:W3CDTF">2023-07-07T06:48:27Z</dcterms:created>
  <dcterms:modified xsi:type="dcterms:W3CDTF">2023-07-07T06:50:19Z</dcterms:modified>
  <cp:category/>
  <cp:version/>
  <cp:contentType/>
  <cp:contentStatus/>
</cp:coreProperties>
</file>